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Monash-BoSL\EDA\"/>
    </mc:Choice>
  </mc:AlternateContent>
  <xr:revisionPtr revIDLastSave="0" documentId="8_{9DDBA34E-5FB3-4EEC-B2A0-4FD6549F4B39}" xr6:coauthVersionLast="36" xr6:coauthVersionMax="36" xr10:uidLastSave="{00000000-0000-0000-0000-000000000000}"/>
  <bookViews>
    <workbookView xWindow="1815" yWindow="-15870" windowWidth="25440" windowHeight="15990" xr2:uid="{00000000-000D-0000-FFFF-FFFF00000000}"/>
  </bookViews>
  <sheets>
    <sheet name="Sheet1" sheetId="1" r:id="rId1"/>
  </sheets>
  <definedNames>
    <definedName name="_xlnm._FilterDatabase" localSheetId="0" hidden="1">Sheet1!$A$1:$I$39</definedName>
  </definedNames>
  <calcPr calcId="191029" iterate="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2" i="1"/>
  <c r="H68" i="1" l="1"/>
</calcChain>
</file>

<file path=xl/sharedStrings.xml><?xml version="1.0" encoding="utf-8"?>
<sst xmlns="http://schemas.openxmlformats.org/spreadsheetml/2006/main" count="358" uniqueCount="250">
  <si>
    <t>Part Number</t>
  </si>
  <si>
    <t>Value</t>
  </si>
  <si>
    <t>DC Barrel Jack</t>
  </si>
  <si>
    <t>CON1</t>
  </si>
  <si>
    <t>https://www.altronics.com.au/p/p0620-2.1mm-female-plastic-pcb-mount-dc-power-socket/</t>
  </si>
  <si>
    <t>Screw Terminals</t>
  </si>
  <si>
    <t>Voltage Regulator</t>
  </si>
  <si>
    <t>MS5803-01BA</t>
  </si>
  <si>
    <t>Pressure / Temperature Sensor</t>
  </si>
  <si>
    <t>https://www.digikey.com/products/es?mpart=MS580301BA01-00&amp;v=223</t>
  </si>
  <si>
    <t>Micro</t>
  </si>
  <si>
    <t>Micro USB Connector</t>
  </si>
  <si>
    <t>U5</t>
  </si>
  <si>
    <t>Any Applicable</t>
  </si>
  <si>
    <t>SMD Capacitor</t>
  </si>
  <si>
    <t>22 pF</t>
  </si>
  <si>
    <t>220 pF</t>
  </si>
  <si>
    <t>100 nF</t>
  </si>
  <si>
    <t>SMD Resistor</t>
  </si>
  <si>
    <t>D1</t>
  </si>
  <si>
    <t>SMD Diode</t>
  </si>
  <si>
    <t>D2</t>
  </si>
  <si>
    <t>SMD LED</t>
  </si>
  <si>
    <t>D5</t>
  </si>
  <si>
    <t>D6</t>
  </si>
  <si>
    <t>MSQA6V1W5T2G</t>
  </si>
  <si>
    <t>SW1</t>
  </si>
  <si>
    <t>https://www.altronics.com.au/p/s1112a-spst-momentary-smd-4.3mm-tactile-switch/</t>
  </si>
  <si>
    <t>Y1</t>
  </si>
  <si>
    <t>Crystal</t>
  </si>
  <si>
    <t>D_SOD-323</t>
  </si>
  <si>
    <t>1N4148</t>
  </si>
  <si>
    <t>SIM7000G</t>
  </si>
  <si>
    <t>SIM7000</t>
  </si>
  <si>
    <t>I1</t>
  </si>
  <si>
    <t>SIM Card Holder</t>
  </si>
  <si>
    <t>Nano SIM</t>
  </si>
  <si>
    <t>CON2</t>
  </si>
  <si>
    <t>74HC126</t>
  </si>
  <si>
    <t>Unit Price</t>
  </si>
  <si>
    <t>Total Price</t>
  </si>
  <si>
    <t>33 pF</t>
  </si>
  <si>
    <t>12 pF</t>
  </si>
  <si>
    <t>U7</t>
  </si>
  <si>
    <t>Y2</t>
  </si>
  <si>
    <t>https://www.digikey.com.au/product-detail/en/keystone-electronics/2996TR/36-2996CT-ND/5878110</t>
  </si>
  <si>
    <t>Battery Clip</t>
  </si>
  <si>
    <t>BT1</t>
  </si>
  <si>
    <t>2996TR</t>
  </si>
  <si>
    <t>ECS-80-18-30-JGN-TR</t>
  </si>
  <si>
    <t>U.FL Antenna Connector</t>
  </si>
  <si>
    <t>105133-0001</t>
  </si>
  <si>
    <t>U6</t>
  </si>
  <si>
    <t>2337019-1</t>
  </si>
  <si>
    <t>MCP7940NT-I/MNY</t>
  </si>
  <si>
    <t>https://www.digikey.com.au/en/products/detail/microchip-technology/MCP7940NT-I-MNY/2665124</t>
  </si>
  <si>
    <t>JP1</t>
  </si>
  <si>
    <t>Package</t>
  </si>
  <si>
    <t>Reference</t>
  </si>
  <si>
    <t>Component</t>
  </si>
  <si>
    <t>Qty</t>
  </si>
  <si>
    <t>Datasheet</t>
  </si>
  <si>
    <t>Supplier</t>
  </si>
  <si>
    <t>AT1</t>
  </si>
  <si>
    <t>AT-GNSS</t>
  </si>
  <si>
    <t>https://www.digikey.com.au/en/products/detail/te-connectivity-amp-connectors/2337019-1/9974052?s=N4IgTCBcDa4MxwOwAYCMBOAtKkBdAvkA</t>
  </si>
  <si>
    <t>RF2-03E-T-00-50-G</t>
  </si>
  <si>
    <t>AT2</t>
  </si>
  <si>
    <t>SMA Antenna Connector</t>
  </si>
  <si>
    <t>https://www.digikey.com.au/en/products/detail/adam-tech/RF2-03E-T-00-50-G/9831386</t>
  </si>
  <si>
    <t>UWT1E331MNL1GS</t>
  </si>
  <si>
    <t>C1</t>
  </si>
  <si>
    <t>330 Î¼F</t>
  </si>
  <si>
    <t>https://www.digikey.com.au/en/products/detail/nichicon/uwt1e331mnl1gs/589934</t>
  </si>
  <si>
    <t>C2</t>
  </si>
  <si>
    <t>~</t>
  </si>
  <si>
    <t>C3</t>
  </si>
  <si>
    <t>C4, C6, C14, C17</t>
  </si>
  <si>
    <t>C5, C7-C9, C13, C16</t>
  </si>
  <si>
    <t>C10, C20</t>
  </si>
  <si>
    <t>1 Î¼F</t>
  </si>
  <si>
    <t>C11, C12</t>
  </si>
  <si>
    <t>C15, C18</t>
  </si>
  <si>
    <t>C19</t>
  </si>
  <si>
    <t>0.1 Î¼F</t>
  </si>
  <si>
    <t>2.1 mm</t>
  </si>
  <si>
    <t>BATTERY_CONN</t>
  </si>
  <si>
    <t>microSD Connector</t>
  </si>
  <si>
    <t>Micro_SD_Card</t>
  </si>
  <si>
    <t>FUSE</t>
  </si>
  <si>
    <t>LED</t>
  </si>
  <si>
    <t>D3</t>
  </si>
  <si>
    <t>TX</t>
  </si>
  <si>
    <t>D4</t>
  </si>
  <si>
    <t>SIM</t>
  </si>
  <si>
    <t>USB</t>
  </si>
  <si>
    <t>RX</t>
  </si>
  <si>
    <t>D7</t>
  </si>
  <si>
    <t>NET</t>
  </si>
  <si>
    <t>D8, D11</t>
  </si>
  <si>
    <t>D5V0L1B2WS-7</t>
  </si>
  <si>
    <t>D9</t>
  </si>
  <si>
    <t>TVS Diode</t>
  </si>
  <si>
    <t>D5V0L1B2WS</t>
  </si>
  <si>
    <t>https://www.diodes.com/assets/Datasheets/D5V0L1B2WS.pdf</t>
  </si>
  <si>
    <t>https://www.digikey.com.au/en/products/detail/diodes-incorporated/D5V0L1B2WS-7/2918767?s=N4IgTCBcDaICIFYBqAGAMgRgEJgOoGUQBdAXyA</t>
  </si>
  <si>
    <t>BZT52C4V7-E3-08</t>
  </si>
  <si>
    <t>D10</t>
  </si>
  <si>
    <t>Zener Diode</t>
  </si>
  <si>
    <t>https://www.vishay.com/docs/86342/bzt52_series.pdf</t>
  </si>
  <si>
    <t>https://www.digikey.com.au/en/products/detail/vishay-general-semiconductor-diodes-division/BZT52C4V7-E3-08/4830861?s=N4IgTCBcDaIEIC0AqBWMBhALANQOwFoBRAZnwAYAOEAXQF8g</t>
  </si>
  <si>
    <t>C2Q 1</t>
  </si>
  <si>
    <t>F1</t>
  </si>
  <si>
    <t>Fuse</t>
  </si>
  <si>
    <t>https://www.belfuse.com/resources/datasheets/circuitprotection/ds-cp-c2q-series.pdf</t>
  </si>
  <si>
    <t>https://www.digikey.com.au/en/products/detail/bel-fuse-inc/C2Q-1/615170</t>
  </si>
  <si>
    <t>G1</t>
  </si>
  <si>
    <t>BoSL_Graphic</t>
  </si>
  <si>
    <t>H1, H2</t>
  </si>
  <si>
    <t>M4</t>
  </si>
  <si>
    <t>https://www.digikey.com.au/en/products/detail/molex/1042240820/7785572?s=N4IgTCBcDaIIwAYAsYxILQIBxgSAugL5A</t>
  </si>
  <si>
    <t>Do Not Populate</t>
  </si>
  <si>
    <t>J1</t>
  </si>
  <si>
    <t>Debug Header</t>
  </si>
  <si>
    <t>SIM_DBG</t>
  </si>
  <si>
    <t>J2, J3, J12, J13</t>
  </si>
  <si>
    <t>Female Pin Socket</t>
  </si>
  <si>
    <t>Conn_01x08</t>
  </si>
  <si>
    <t>3.5 mm</t>
  </si>
  <si>
    <t>J4, J6, J15</t>
  </si>
  <si>
    <t>https://www.digikey.com.au/en/products/detail/molex/0393570002/946543</t>
  </si>
  <si>
    <t>J5</t>
  </si>
  <si>
    <t>Conn_01x05</t>
  </si>
  <si>
    <t>J7, J11</t>
  </si>
  <si>
    <t>J8</t>
  </si>
  <si>
    <t>MEGA_DBG</t>
  </si>
  <si>
    <t>J9</t>
  </si>
  <si>
    <t>ATtiny TPI</t>
  </si>
  <si>
    <t>J10</t>
  </si>
  <si>
    <t>AVR ISP</t>
  </si>
  <si>
    <t>J14</t>
  </si>
  <si>
    <t>J16</t>
  </si>
  <si>
    <t>USB_B_Micro</t>
  </si>
  <si>
    <t>https://www.digikey.com.au/en/products/detail/molex/1051330001/3313407?s=N4IgTCBcDaIIwAYCscDMqC0DtxAXQF8g</t>
  </si>
  <si>
    <t>Add Plastic Jumper</t>
  </si>
  <si>
    <t>WDT_EN</t>
  </si>
  <si>
    <t>JP2</t>
  </si>
  <si>
    <t>Solder Jumper</t>
  </si>
  <si>
    <t>FUSE_TEST</t>
  </si>
  <si>
    <t>JP3</t>
  </si>
  <si>
    <t>SIM_RESET</t>
  </si>
  <si>
    <t>DMG2301L-7</t>
  </si>
  <si>
    <t>SOT-32</t>
  </si>
  <si>
    <t>Q1</t>
  </si>
  <si>
    <t>P-Channel MOSFET</t>
  </si>
  <si>
    <t>DMG2301L</t>
  </si>
  <si>
    <t>https://www.diodes.com/assets/Datasheets/DMG2301L.pdf</t>
  </si>
  <si>
    <t>https://www.digikey.com.au/en/products/detail/diodes-incorporated/DMG2301L-7/5768820</t>
  </si>
  <si>
    <t>10 MÎ©</t>
  </si>
  <si>
    <t>R2-R8</t>
  </si>
  <si>
    <t>3.3 kÎ©</t>
  </si>
  <si>
    <t>R9</t>
  </si>
  <si>
    <t>R12-R15</t>
  </si>
  <si>
    <t>10 kÎ©</t>
  </si>
  <si>
    <t>SPST Switch</t>
  </si>
  <si>
    <t>SPST</t>
  </si>
  <si>
    <t>TP1</t>
  </si>
  <si>
    <t>Test Point</t>
  </si>
  <si>
    <t>AREF</t>
  </si>
  <si>
    <t>TP2</t>
  </si>
  <si>
    <t>MDM_LOG_TX</t>
  </si>
  <si>
    <t>TP3</t>
  </si>
  <si>
    <t>BOOT_CFG</t>
  </si>
  <si>
    <t>SIP32508DT-T1-GE3</t>
  </si>
  <si>
    <t>TSOT-23-6</t>
  </si>
  <si>
    <t>U1-U4</t>
  </si>
  <si>
    <t>Load Switch</t>
  </si>
  <si>
    <t>https://www.vishay.com/docs/62754/sip32508.pdf</t>
  </si>
  <si>
    <t>https://www.digikey.com.au/en/products/detail/vishay-siliconix/SIP32508DT-T1-GE3/4496333?s=N4IgTCBcDaIMoEkAKBmMBWADADgCIBUBafARkIHEBRFEAXQF8g</t>
  </si>
  <si>
    <t>TXB0108DQSR</t>
  </si>
  <si>
    <t>20-UFDFN</t>
  </si>
  <si>
    <t>Level Shifter</t>
  </si>
  <si>
    <t>http://www.ti.com/lit/ds/symlink/txb0108.pdf</t>
  </si>
  <si>
    <t>https://www.digikey.com.au/en/products/detail/texas-instruments/TXB0108DQSR/2260592?s=N4IgTCBcDaICoA0BCAGAjCgHAEQIoGUAlEAXQF8g</t>
  </si>
  <si>
    <t>MCP65R41T-1202E/CHY</t>
  </si>
  <si>
    <t>SOT-23-6</t>
  </si>
  <si>
    <t>Comparator</t>
  </si>
  <si>
    <t>MCP65R41</t>
  </si>
  <si>
    <t>http://ww1.microchip.com/downloads/en/DeviceDoc/22269B.pdf</t>
  </si>
  <si>
    <t>https://www.digikey.com.au/en/products/detail/microchip-technology/MCP65R41T-1202E-CHY/2614949</t>
  </si>
  <si>
    <t>ATTINY4-TSHR</t>
  </si>
  <si>
    <t>MCU</t>
  </si>
  <si>
    <t>ATtiny4-TS</t>
  </si>
  <si>
    <t>http://ww1.microchip.com/downloads/en/DeviceDoc/Atmel-8127-AVR-8-bit-Microcontroller-ATtiny4-ATtiny5-ATtiny9-ATtiny10_Datasheet.pdf</t>
  </si>
  <si>
    <t>https://www.digikey.com.au/en/products/detail/microchip-technology/ATTINY4-TSHR/2238292</t>
  </si>
  <si>
    <t>MCP1700T-3302E/TT</t>
  </si>
  <si>
    <t>SOT-23-3</t>
  </si>
  <si>
    <t>U8</t>
  </si>
  <si>
    <t>MCP1700T-3302E_TT</t>
  </si>
  <si>
    <t>https://www.digikey.com.au/en/products/detail/microchip-technology/MCP1700T-3302E-TT/652676</t>
  </si>
  <si>
    <t>U9</t>
  </si>
  <si>
    <t>MS5803</t>
  </si>
  <si>
    <t xml:space="preserve">8-TDFN </t>
  </si>
  <si>
    <t>U10</t>
  </si>
  <si>
    <t>RTC</t>
  </si>
  <si>
    <t>MCP7940N-xSN</t>
  </si>
  <si>
    <t>http://ww1.microchip.com/downloads/en/DeviceDoc/20005010F.pdf</t>
  </si>
  <si>
    <t>MC74HC126ADR2G</t>
  </si>
  <si>
    <t>14-SOIC</t>
  </si>
  <si>
    <t>U11</t>
  </si>
  <si>
    <t>Tristate Buffer</t>
  </si>
  <si>
    <t>http://www.farnell.com/datasheets/2030230.pdf?_ga=2.69642903.606851804.1567147512-325851870.1553337182&amp;_gac=1.41560982.1567151116.EAIaIQobChMI1uyK5Yyq5AIVSSUrCh05hgU3EAkYASABEgJC2_D_BwE</t>
  </si>
  <si>
    <t>https://www.digikey.com.au/en/products/detail/onsemi/MC74HC126ADR2G/919183</t>
  </si>
  <si>
    <t>FT232RNL-REEL</t>
  </si>
  <si>
    <t>28-SSOP</t>
  </si>
  <si>
    <t>U12</t>
  </si>
  <si>
    <t>USB-TTL Converter</t>
  </si>
  <si>
    <t>FT232RNL</t>
  </si>
  <si>
    <t>https://www.digikey.com.au/en/products/detail/ftdi-future-technology-devices-international-ltd/FT232RNL-REEL/16836162</t>
  </si>
  <si>
    <t>ATMEGA640V-8AUR</t>
  </si>
  <si>
    <t>100-TQFP</t>
  </si>
  <si>
    <t>U13</t>
  </si>
  <si>
    <t>ATmega640V-8A</t>
  </si>
  <si>
    <t>http://ww1.microchip.com/downloads/en/DeviceDoc/Atmel-2549-8-bit-AVR-Microcontroller-ATmega640-1280-1281-2560-2561_datasheet.pdf</t>
  </si>
  <si>
    <t>https://www.digikey.com.au/en/products/detail/microchip-technology/ATMEGA640V-8AUR/2357166</t>
  </si>
  <si>
    <t>U14</t>
  </si>
  <si>
    <t>LTE Modem</t>
  </si>
  <si>
    <t>5-TSSOP</t>
  </si>
  <si>
    <t>U15</t>
  </si>
  <si>
    <t>ESD Diode</t>
  </si>
  <si>
    <t>https://www.digikey.com.au/en/products/detail/onsemi/MSQA6V1W5T2G/919871#mktPlaceViewSection</t>
  </si>
  <si>
    <t>FC-135 32.7680KA-AG</t>
  </si>
  <si>
    <t xml:space="preserve"> 32.768 kHz</t>
  </si>
  <si>
    <t>https://www.digikey.com.au/en/products/detail/epson/fc-135-32-7680ka-ag/7727569</t>
  </si>
  <si>
    <t>8 MHz</t>
  </si>
  <si>
    <t>https://www.digikey.com.au/en/products/detail/ecs-inc/ECS-80-18-30-JGN-TR/5875587</t>
  </si>
  <si>
    <t>Cost/Board</t>
  </si>
  <si>
    <t>`1042240820</t>
  </si>
  <si>
    <t>`0393570002</t>
  </si>
  <si>
    <t>`0805</t>
  </si>
  <si>
    <t>`0402</t>
  </si>
  <si>
    <t>`1206</t>
  </si>
  <si>
    <t>`0603</t>
  </si>
  <si>
    <t>R1, R11</t>
  </si>
  <si>
    <t>R10</t>
  </si>
  <si>
    <t>1 MÎ©</t>
  </si>
  <si>
    <t>Male Pin Header Right Angle</t>
  </si>
  <si>
    <t>Glue down</t>
  </si>
  <si>
    <t>MSD-A-4</t>
  </si>
  <si>
    <t>https://au.mouser.com/ProductDetail/CUI-Devices/MSD-4-A?qs=Z%252BL2brAPG1Jll%252BQTi%252Btupg%3D%3D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</si>
</sst>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>
      <selection activeCell="B2" sqref="B2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7" max="7" width="11.85546875" bestFit="1" customWidth="1"/>
    <col min="9" max="9" width="10.85546875" customWidth="1"/>
    <col min="10" max="10" width="20.85546875" customWidth="1"/>
  </cols>
  <sheetData>
    <row r="1" spans="1:10">
      <c r="A1" t="s">
        <v>0</v>
      </c>
      <c r="B1" t="s">
        <v>57</v>
      </c>
      <c r="C1" t="s">
        <v>58</v>
      </c>
      <c r="D1" t="s">
        <v>59</v>
      </c>
      <c r="E1" t="s">
        <v>1</v>
      </c>
      <c r="F1" t="s">
        <v>60</v>
      </c>
      <c r="G1" t="s">
        <v>39</v>
      </c>
      <c r="H1" s="2" t="s">
        <v>40</v>
      </c>
      <c r="I1" t="s">
        <v>61</v>
      </c>
      <c r="J1" t="s">
        <v>62</v>
      </c>
    </row>
    <row r="2" spans="1:10">
      <c r="A2" t="s">
        <v>53</v>
      </c>
      <c r="C2" t="s">
        <v>63</v>
      </c>
      <c r="D2" t="s">
        <v>50</v>
      </c>
      <c r="E2" t="s">
        <v>64</v>
      </c>
      <c r="F2">
        <v>1</v>
      </c>
      <c r="G2" s="3">
        <v>0.41</v>
      </c>
      <c r="H2" s="3">
        <f>G2*F2</f>
        <v>0.41</v>
      </c>
      <c r="J2" t="s">
        <v>65</v>
      </c>
    </row>
    <row r="3" spans="1:10">
      <c r="A3" t="s">
        <v>66</v>
      </c>
      <c r="C3" t="s">
        <v>67</v>
      </c>
      <c r="D3" t="s">
        <v>68</v>
      </c>
      <c r="E3" t="s">
        <v>64</v>
      </c>
      <c r="F3">
        <v>1</v>
      </c>
      <c r="G3" s="3">
        <v>4.79</v>
      </c>
      <c r="H3" s="3">
        <f t="shared" ref="H3:H66" si="0">G3*F3</f>
        <v>4.79</v>
      </c>
      <c r="J3" t="s">
        <v>69</v>
      </c>
    </row>
    <row r="4" spans="1:10">
      <c r="A4" t="s">
        <v>48</v>
      </c>
      <c r="C4" t="s">
        <v>47</v>
      </c>
      <c r="D4" t="s">
        <v>46</v>
      </c>
      <c r="E4" t="s">
        <v>48</v>
      </c>
      <c r="F4">
        <v>1</v>
      </c>
      <c r="G4" s="3">
        <v>0.63</v>
      </c>
      <c r="H4" s="3">
        <f t="shared" si="0"/>
        <v>0.63</v>
      </c>
      <c r="J4" t="s">
        <v>45</v>
      </c>
    </row>
    <row r="5" spans="1:10">
      <c r="A5" t="s">
        <v>70</v>
      </c>
      <c r="B5" t="s">
        <v>247</v>
      </c>
      <c r="C5" t="s">
        <v>71</v>
      </c>
      <c r="D5" t="s">
        <v>14</v>
      </c>
      <c r="E5" t="s">
        <v>72</v>
      </c>
      <c r="F5">
        <v>1</v>
      </c>
      <c r="G5" s="3">
        <v>0.86</v>
      </c>
      <c r="H5" s="3">
        <f t="shared" si="0"/>
        <v>0.86</v>
      </c>
      <c r="J5" t="s">
        <v>73</v>
      </c>
    </row>
    <row r="6" spans="1:10">
      <c r="A6" t="s">
        <v>13</v>
      </c>
      <c r="B6" s="2" t="s">
        <v>239</v>
      </c>
      <c r="C6" t="s">
        <v>74</v>
      </c>
      <c r="D6" t="s">
        <v>14</v>
      </c>
      <c r="E6" t="s">
        <v>41</v>
      </c>
      <c r="F6">
        <v>1</v>
      </c>
      <c r="G6" s="3"/>
      <c r="H6" s="3">
        <f t="shared" si="0"/>
        <v>0</v>
      </c>
      <c r="I6" t="s">
        <v>75</v>
      </c>
    </row>
    <row r="7" spans="1:10">
      <c r="A7" t="s">
        <v>13</v>
      </c>
      <c r="B7" s="2" t="s">
        <v>239</v>
      </c>
      <c r="C7" t="s">
        <v>76</v>
      </c>
      <c r="D7" t="s">
        <v>14</v>
      </c>
      <c r="E7" t="s">
        <v>16</v>
      </c>
      <c r="F7">
        <v>1</v>
      </c>
      <c r="G7" s="3"/>
      <c r="H7" s="3">
        <f t="shared" si="0"/>
        <v>0</v>
      </c>
    </row>
    <row r="8" spans="1:10">
      <c r="A8" t="s">
        <v>13</v>
      </c>
      <c r="B8" s="2" t="s">
        <v>240</v>
      </c>
      <c r="C8" t="s">
        <v>77</v>
      </c>
      <c r="D8" t="s">
        <v>14</v>
      </c>
      <c r="E8" t="s">
        <v>17</v>
      </c>
      <c r="F8">
        <v>4</v>
      </c>
      <c r="G8" s="3"/>
      <c r="H8" s="3">
        <f t="shared" si="0"/>
        <v>0</v>
      </c>
    </row>
    <row r="9" spans="1:10">
      <c r="A9" t="s">
        <v>13</v>
      </c>
      <c r="B9" s="2" t="s">
        <v>239</v>
      </c>
      <c r="C9" t="s">
        <v>78</v>
      </c>
      <c r="D9" t="s">
        <v>14</v>
      </c>
      <c r="E9" t="s">
        <v>17</v>
      </c>
      <c r="F9">
        <v>6</v>
      </c>
      <c r="G9" s="3"/>
      <c r="H9" s="3">
        <f t="shared" si="0"/>
        <v>0</v>
      </c>
    </row>
    <row r="10" spans="1:10">
      <c r="A10" t="s">
        <v>13</v>
      </c>
      <c r="B10" s="2" t="s">
        <v>241</v>
      </c>
      <c r="C10" t="s">
        <v>79</v>
      </c>
      <c r="D10" t="s">
        <v>14</v>
      </c>
      <c r="E10" t="s">
        <v>80</v>
      </c>
      <c r="F10">
        <v>2</v>
      </c>
      <c r="G10" s="3"/>
      <c r="H10" s="3">
        <f t="shared" si="0"/>
        <v>0</v>
      </c>
    </row>
    <row r="11" spans="1:10">
      <c r="A11" t="s">
        <v>13</v>
      </c>
      <c r="B11" s="2" t="s">
        <v>239</v>
      </c>
      <c r="C11" t="s">
        <v>81</v>
      </c>
      <c r="D11" t="s">
        <v>14</v>
      </c>
      <c r="E11" t="s">
        <v>42</v>
      </c>
      <c r="F11">
        <v>2</v>
      </c>
      <c r="G11" s="3"/>
      <c r="H11" s="3">
        <f t="shared" si="0"/>
        <v>0</v>
      </c>
      <c r="I11" t="s">
        <v>75</v>
      </c>
    </row>
    <row r="12" spans="1:10">
      <c r="A12" t="s">
        <v>13</v>
      </c>
      <c r="B12" s="2" t="s">
        <v>239</v>
      </c>
      <c r="C12" t="s">
        <v>82</v>
      </c>
      <c r="D12" t="s">
        <v>14</v>
      </c>
      <c r="E12" t="s">
        <v>15</v>
      </c>
      <c r="F12">
        <v>2</v>
      </c>
      <c r="G12" s="3"/>
      <c r="H12" s="3">
        <f t="shared" si="0"/>
        <v>0</v>
      </c>
    </row>
    <row r="13" spans="1:10">
      <c r="A13" t="s">
        <v>13</v>
      </c>
      <c r="B13" s="2" t="s">
        <v>239</v>
      </c>
      <c r="C13" t="s">
        <v>83</v>
      </c>
      <c r="D13" t="s">
        <v>14</v>
      </c>
      <c r="E13" t="s">
        <v>84</v>
      </c>
      <c r="F13">
        <v>1</v>
      </c>
      <c r="G13" s="3"/>
      <c r="H13" s="3">
        <f t="shared" si="0"/>
        <v>0</v>
      </c>
    </row>
    <row r="14" spans="1:10">
      <c r="A14" t="s">
        <v>2</v>
      </c>
      <c r="B14" t="s">
        <v>85</v>
      </c>
      <c r="C14" t="s">
        <v>3</v>
      </c>
      <c r="D14" t="s">
        <v>2</v>
      </c>
      <c r="E14" t="s">
        <v>86</v>
      </c>
      <c r="F14">
        <v>1</v>
      </c>
      <c r="G14" s="3">
        <v>0.5</v>
      </c>
      <c r="H14" s="3">
        <f t="shared" si="0"/>
        <v>0.5</v>
      </c>
      <c r="J14" t="s">
        <v>4</v>
      </c>
    </row>
    <row r="15" spans="1:10">
      <c r="A15" t="s">
        <v>248</v>
      </c>
      <c r="C15" t="s">
        <v>37</v>
      </c>
      <c r="D15" t="s">
        <v>87</v>
      </c>
      <c r="E15" t="s">
        <v>88</v>
      </c>
      <c r="F15">
        <v>1</v>
      </c>
      <c r="G15" s="3">
        <v>0.55000000000000004</v>
      </c>
      <c r="H15" s="3">
        <f t="shared" si="0"/>
        <v>0.55000000000000004</v>
      </c>
      <c r="J15" t="s">
        <v>249</v>
      </c>
    </row>
    <row r="16" spans="1:10">
      <c r="A16" t="s">
        <v>13</v>
      </c>
      <c r="B16" s="2" t="s">
        <v>239</v>
      </c>
      <c r="C16" t="s">
        <v>19</v>
      </c>
      <c r="D16" t="s">
        <v>22</v>
      </c>
      <c r="E16" t="s">
        <v>89</v>
      </c>
      <c r="F16">
        <v>1</v>
      </c>
      <c r="G16" s="3"/>
      <c r="H16" s="3">
        <f t="shared" si="0"/>
        <v>0</v>
      </c>
    </row>
    <row r="17" spans="1:10">
      <c r="A17" t="s">
        <v>13</v>
      </c>
      <c r="B17" s="2" t="s">
        <v>239</v>
      </c>
      <c r="C17" t="s">
        <v>21</v>
      </c>
      <c r="D17" t="s">
        <v>22</v>
      </c>
      <c r="E17" t="s">
        <v>90</v>
      </c>
      <c r="F17">
        <v>1</v>
      </c>
      <c r="G17" s="3"/>
      <c r="H17" s="3">
        <f t="shared" si="0"/>
        <v>0</v>
      </c>
    </row>
    <row r="18" spans="1:10">
      <c r="A18" t="s">
        <v>13</v>
      </c>
      <c r="B18" s="2" t="s">
        <v>239</v>
      </c>
      <c r="C18" t="s">
        <v>91</v>
      </c>
      <c r="D18" t="s">
        <v>22</v>
      </c>
      <c r="E18" t="s">
        <v>92</v>
      </c>
      <c r="F18">
        <v>1</v>
      </c>
      <c r="G18" s="3"/>
      <c r="H18" s="3">
        <f t="shared" si="0"/>
        <v>0</v>
      </c>
    </row>
    <row r="19" spans="1:10">
      <c r="A19" t="s">
        <v>13</v>
      </c>
      <c r="B19" s="2" t="s">
        <v>239</v>
      </c>
      <c r="C19" t="s">
        <v>93</v>
      </c>
      <c r="D19" t="s">
        <v>22</v>
      </c>
      <c r="E19" t="s">
        <v>94</v>
      </c>
      <c r="F19">
        <v>1</v>
      </c>
      <c r="G19" s="3"/>
      <c r="H19" s="3">
        <f t="shared" si="0"/>
        <v>0</v>
      </c>
    </row>
    <row r="20" spans="1:10">
      <c r="A20" t="s">
        <v>13</v>
      </c>
      <c r="B20" s="2" t="s">
        <v>239</v>
      </c>
      <c r="C20" t="s">
        <v>23</v>
      </c>
      <c r="D20" t="s">
        <v>22</v>
      </c>
      <c r="E20" t="s">
        <v>95</v>
      </c>
      <c r="F20">
        <v>1</v>
      </c>
      <c r="G20" s="3"/>
      <c r="H20" s="3">
        <f t="shared" si="0"/>
        <v>0</v>
      </c>
    </row>
    <row r="21" spans="1:10">
      <c r="A21" t="s">
        <v>13</v>
      </c>
      <c r="B21" s="2" t="s">
        <v>239</v>
      </c>
      <c r="C21" t="s">
        <v>24</v>
      </c>
      <c r="D21" t="s">
        <v>22</v>
      </c>
      <c r="E21" t="s">
        <v>96</v>
      </c>
      <c r="F21">
        <v>1</v>
      </c>
      <c r="G21" s="3"/>
      <c r="H21" s="3">
        <f t="shared" si="0"/>
        <v>0</v>
      </c>
    </row>
    <row r="22" spans="1:10">
      <c r="A22" t="s">
        <v>13</v>
      </c>
      <c r="B22" s="2" t="s">
        <v>239</v>
      </c>
      <c r="C22" t="s">
        <v>97</v>
      </c>
      <c r="D22" t="s">
        <v>22</v>
      </c>
      <c r="E22" t="s">
        <v>98</v>
      </c>
      <c r="F22">
        <v>1</v>
      </c>
      <c r="G22" s="3"/>
      <c r="H22" s="3">
        <f t="shared" si="0"/>
        <v>0</v>
      </c>
    </row>
    <row r="23" spans="1:10">
      <c r="A23" t="s">
        <v>31</v>
      </c>
      <c r="B23" t="s">
        <v>30</v>
      </c>
      <c r="C23" t="s">
        <v>99</v>
      </c>
      <c r="D23" t="s">
        <v>20</v>
      </c>
      <c r="E23" t="s">
        <v>31</v>
      </c>
      <c r="F23">
        <v>2</v>
      </c>
      <c r="G23" s="3"/>
      <c r="H23" s="3">
        <f t="shared" si="0"/>
        <v>0</v>
      </c>
    </row>
    <row r="24" spans="1:10">
      <c r="A24" t="s">
        <v>100</v>
      </c>
      <c r="B24" t="s">
        <v>30</v>
      </c>
      <c r="C24" t="s">
        <v>101</v>
      </c>
      <c r="D24" t="s">
        <v>102</v>
      </c>
      <c r="E24" t="s">
        <v>103</v>
      </c>
      <c r="F24">
        <v>1</v>
      </c>
      <c r="G24" s="3">
        <v>0.47</v>
      </c>
      <c r="H24" s="3">
        <f t="shared" si="0"/>
        <v>0.47</v>
      </c>
      <c r="I24" t="s">
        <v>104</v>
      </c>
      <c r="J24" t="s">
        <v>105</v>
      </c>
    </row>
    <row r="25" spans="1:10">
      <c r="A25" t="s">
        <v>106</v>
      </c>
      <c r="B25" t="s">
        <v>30</v>
      </c>
      <c r="C25" t="s">
        <v>107</v>
      </c>
      <c r="D25" t="s">
        <v>108</v>
      </c>
      <c r="E25" t="s">
        <v>106</v>
      </c>
      <c r="F25">
        <v>0</v>
      </c>
      <c r="G25" s="3">
        <v>0.44</v>
      </c>
      <c r="H25" s="3">
        <f t="shared" si="0"/>
        <v>0</v>
      </c>
      <c r="I25" t="s">
        <v>109</v>
      </c>
      <c r="J25" t="s">
        <v>110</v>
      </c>
    </row>
    <row r="26" spans="1:10">
      <c r="A26" t="s">
        <v>111</v>
      </c>
      <c r="B26" s="2" t="s">
        <v>242</v>
      </c>
      <c r="C26" t="s">
        <v>112</v>
      </c>
      <c r="D26" t="s">
        <v>113</v>
      </c>
      <c r="E26" t="s">
        <v>111</v>
      </c>
      <c r="F26">
        <v>1</v>
      </c>
      <c r="G26" s="3">
        <v>0.52</v>
      </c>
      <c r="H26" s="3">
        <f t="shared" si="0"/>
        <v>0.52</v>
      </c>
      <c r="I26" t="s">
        <v>114</v>
      </c>
      <c r="J26" t="s">
        <v>115</v>
      </c>
    </row>
    <row r="27" spans="1:10">
      <c r="C27" t="s">
        <v>116</v>
      </c>
      <c r="E27" t="s">
        <v>117</v>
      </c>
      <c r="F27">
        <v>1</v>
      </c>
      <c r="G27" s="3"/>
      <c r="H27" s="3">
        <f t="shared" si="0"/>
        <v>0</v>
      </c>
    </row>
    <row r="28" spans="1:10">
      <c r="C28" t="s">
        <v>118</v>
      </c>
      <c r="E28" t="s">
        <v>119</v>
      </c>
      <c r="F28">
        <v>2</v>
      </c>
      <c r="G28" s="3"/>
      <c r="H28" s="3">
        <f t="shared" si="0"/>
        <v>0</v>
      </c>
      <c r="I28" t="s">
        <v>75</v>
      </c>
    </row>
    <row r="29" spans="1:10">
      <c r="A29" s="2" t="s">
        <v>237</v>
      </c>
      <c r="B29" t="s">
        <v>36</v>
      </c>
      <c r="C29" t="s">
        <v>34</v>
      </c>
      <c r="D29" t="s">
        <v>35</v>
      </c>
      <c r="E29" t="s">
        <v>94</v>
      </c>
      <c r="F29">
        <v>1</v>
      </c>
      <c r="G29" s="3">
        <v>2.37</v>
      </c>
      <c r="H29" s="3">
        <f t="shared" si="0"/>
        <v>2.37</v>
      </c>
      <c r="J29" t="s">
        <v>120</v>
      </c>
    </row>
    <row r="30" spans="1:10">
      <c r="B30" t="s">
        <v>121</v>
      </c>
      <c r="C30" t="s">
        <v>122</v>
      </c>
      <c r="D30" t="s">
        <v>123</v>
      </c>
      <c r="E30" t="s">
        <v>124</v>
      </c>
      <c r="F30">
        <v>1</v>
      </c>
      <c r="G30" s="3"/>
      <c r="H30" s="3">
        <f t="shared" si="0"/>
        <v>0</v>
      </c>
      <c r="I30" t="s">
        <v>75</v>
      </c>
    </row>
    <row r="31" spans="1:10">
      <c r="C31" t="s">
        <v>125</v>
      </c>
      <c r="D31" t="s">
        <v>126</v>
      </c>
      <c r="E31" t="s">
        <v>127</v>
      </c>
      <c r="F31">
        <v>4</v>
      </c>
      <c r="G31" s="3"/>
      <c r="H31" s="3">
        <f t="shared" si="0"/>
        <v>0</v>
      </c>
      <c r="I31" t="s">
        <v>75</v>
      </c>
    </row>
    <row r="32" spans="1:10">
      <c r="A32" s="2" t="s">
        <v>238</v>
      </c>
      <c r="B32" t="s">
        <v>128</v>
      </c>
      <c r="C32" t="s">
        <v>129</v>
      </c>
      <c r="D32" t="s">
        <v>5</v>
      </c>
      <c r="E32" t="s">
        <v>75</v>
      </c>
      <c r="F32">
        <v>3</v>
      </c>
      <c r="G32" s="3"/>
      <c r="H32" s="3">
        <f t="shared" si="0"/>
        <v>0</v>
      </c>
      <c r="J32" t="s">
        <v>130</v>
      </c>
    </row>
    <row r="33" spans="1:10">
      <c r="C33" t="s">
        <v>131</v>
      </c>
      <c r="D33" t="s">
        <v>126</v>
      </c>
      <c r="E33" t="s">
        <v>132</v>
      </c>
      <c r="F33">
        <v>1</v>
      </c>
      <c r="G33" s="3"/>
      <c r="H33" s="3">
        <f t="shared" si="0"/>
        <v>0</v>
      </c>
      <c r="I33" t="s">
        <v>75</v>
      </c>
    </row>
    <row r="34" spans="1:10" s="1" customFormat="1">
      <c r="A34" s="2" t="s">
        <v>238</v>
      </c>
      <c r="B34" t="s">
        <v>128</v>
      </c>
      <c r="C34" t="s">
        <v>133</v>
      </c>
      <c r="D34" t="s">
        <v>5</v>
      </c>
      <c r="E34" t="s">
        <v>75</v>
      </c>
      <c r="F34">
        <v>2</v>
      </c>
      <c r="G34" s="3"/>
      <c r="H34" s="3">
        <f t="shared" si="0"/>
        <v>0</v>
      </c>
      <c r="I34"/>
      <c r="J34" t="s">
        <v>130</v>
      </c>
    </row>
    <row r="35" spans="1:10">
      <c r="B35" t="s">
        <v>121</v>
      </c>
      <c r="C35" t="s">
        <v>134</v>
      </c>
      <c r="D35" t="s">
        <v>123</v>
      </c>
      <c r="E35" t="s">
        <v>135</v>
      </c>
      <c r="F35">
        <v>1</v>
      </c>
      <c r="G35" s="3"/>
      <c r="H35" s="3">
        <f t="shared" si="0"/>
        <v>0</v>
      </c>
      <c r="I35" t="s">
        <v>75</v>
      </c>
    </row>
    <row r="36" spans="1:10">
      <c r="B36" t="s">
        <v>121</v>
      </c>
      <c r="C36" t="s">
        <v>136</v>
      </c>
      <c r="D36" t="s">
        <v>123</v>
      </c>
      <c r="E36" t="s">
        <v>137</v>
      </c>
      <c r="F36">
        <v>1</v>
      </c>
      <c r="G36" s="3"/>
      <c r="H36" s="3">
        <f t="shared" si="0"/>
        <v>0</v>
      </c>
      <c r="I36" t="s">
        <v>75</v>
      </c>
    </row>
    <row r="37" spans="1:10">
      <c r="B37" t="s">
        <v>121</v>
      </c>
      <c r="C37" t="s">
        <v>138</v>
      </c>
      <c r="D37" t="s">
        <v>123</v>
      </c>
      <c r="E37" t="s">
        <v>139</v>
      </c>
      <c r="F37">
        <v>1</v>
      </c>
      <c r="G37" s="3"/>
      <c r="H37" s="3">
        <f t="shared" si="0"/>
        <v>0</v>
      </c>
      <c r="I37" t="s">
        <v>75</v>
      </c>
    </row>
    <row r="38" spans="1:10">
      <c r="A38" s="2" t="s">
        <v>238</v>
      </c>
      <c r="B38" t="s">
        <v>128</v>
      </c>
      <c r="C38" t="s">
        <v>140</v>
      </c>
      <c r="D38" t="s">
        <v>5</v>
      </c>
      <c r="E38" t="s">
        <v>75</v>
      </c>
      <c r="F38">
        <v>1</v>
      </c>
      <c r="G38" s="3"/>
      <c r="H38" s="3">
        <f t="shared" si="0"/>
        <v>0</v>
      </c>
      <c r="J38" t="s">
        <v>130</v>
      </c>
    </row>
    <row r="39" spans="1:10">
      <c r="A39" t="s">
        <v>51</v>
      </c>
      <c r="B39" t="s">
        <v>10</v>
      </c>
      <c r="C39" t="s">
        <v>141</v>
      </c>
      <c r="D39" t="s">
        <v>11</v>
      </c>
      <c r="E39" t="s">
        <v>142</v>
      </c>
      <c r="F39">
        <v>1</v>
      </c>
      <c r="G39" s="3">
        <v>2</v>
      </c>
      <c r="H39" s="3">
        <f t="shared" si="0"/>
        <v>2</v>
      </c>
      <c r="I39" t="s">
        <v>75</v>
      </c>
      <c r="J39" t="s">
        <v>143</v>
      </c>
    </row>
    <row r="40" spans="1:10">
      <c r="B40" t="s">
        <v>144</v>
      </c>
      <c r="C40" t="s">
        <v>56</v>
      </c>
      <c r="D40" t="s">
        <v>246</v>
      </c>
      <c r="E40" t="s">
        <v>145</v>
      </c>
      <c r="F40">
        <v>1</v>
      </c>
      <c r="G40" s="3"/>
      <c r="H40" s="3">
        <f t="shared" si="0"/>
        <v>0</v>
      </c>
      <c r="I40" t="s">
        <v>75</v>
      </c>
    </row>
    <row r="41" spans="1:10">
      <c r="B41" t="s">
        <v>121</v>
      </c>
      <c r="C41" t="s">
        <v>146</v>
      </c>
      <c r="D41" t="s">
        <v>147</v>
      </c>
      <c r="E41" t="s">
        <v>148</v>
      </c>
      <c r="F41">
        <v>1</v>
      </c>
      <c r="G41" s="3"/>
      <c r="H41" s="3">
        <f t="shared" si="0"/>
        <v>0</v>
      </c>
      <c r="I41" t="s">
        <v>75</v>
      </c>
    </row>
    <row r="42" spans="1:10">
      <c r="B42" t="s">
        <v>121</v>
      </c>
      <c r="C42" t="s">
        <v>149</v>
      </c>
      <c r="D42" t="s">
        <v>147</v>
      </c>
      <c r="E42" t="s">
        <v>150</v>
      </c>
      <c r="F42">
        <v>1</v>
      </c>
      <c r="G42" s="3"/>
      <c r="H42" s="3">
        <f t="shared" si="0"/>
        <v>0</v>
      </c>
      <c r="I42" t="s">
        <v>75</v>
      </c>
    </row>
    <row r="43" spans="1:10">
      <c r="A43" t="s">
        <v>151</v>
      </c>
      <c r="B43" t="s">
        <v>152</v>
      </c>
      <c r="C43" t="s">
        <v>153</v>
      </c>
      <c r="D43" t="s">
        <v>154</v>
      </c>
      <c r="E43" t="s">
        <v>155</v>
      </c>
      <c r="F43">
        <v>1</v>
      </c>
      <c r="G43" s="3">
        <v>0.54</v>
      </c>
      <c r="H43" s="3">
        <f t="shared" si="0"/>
        <v>0.54</v>
      </c>
      <c r="I43" t="s">
        <v>156</v>
      </c>
      <c r="J43" t="s">
        <v>157</v>
      </c>
    </row>
    <row r="44" spans="1:10">
      <c r="A44" t="s">
        <v>13</v>
      </c>
      <c r="B44" s="2" t="s">
        <v>239</v>
      </c>
      <c r="C44" t="s">
        <v>243</v>
      </c>
      <c r="D44" t="s">
        <v>18</v>
      </c>
      <c r="E44" t="s">
        <v>158</v>
      </c>
      <c r="F44">
        <v>2</v>
      </c>
      <c r="G44" s="3"/>
      <c r="H44" s="3">
        <f t="shared" si="0"/>
        <v>0</v>
      </c>
      <c r="I44" t="s">
        <v>75</v>
      </c>
    </row>
    <row r="45" spans="1:10">
      <c r="A45" t="s">
        <v>13</v>
      </c>
      <c r="B45" s="2" t="s">
        <v>239</v>
      </c>
      <c r="C45" t="s">
        <v>159</v>
      </c>
      <c r="D45" t="s">
        <v>18</v>
      </c>
      <c r="E45" t="s">
        <v>160</v>
      </c>
      <c r="F45">
        <v>7</v>
      </c>
      <c r="G45" s="3"/>
      <c r="H45" s="3">
        <f t="shared" si="0"/>
        <v>0</v>
      </c>
    </row>
    <row r="46" spans="1:10">
      <c r="B46" t="s">
        <v>121</v>
      </c>
      <c r="C46" t="s">
        <v>161</v>
      </c>
      <c r="D46" t="s">
        <v>18</v>
      </c>
      <c r="E46" t="s">
        <v>75</v>
      </c>
      <c r="F46">
        <v>1</v>
      </c>
      <c r="G46" s="3"/>
      <c r="H46" s="3">
        <f t="shared" si="0"/>
        <v>0</v>
      </c>
    </row>
    <row r="47" spans="1:10">
      <c r="A47" t="s">
        <v>13</v>
      </c>
      <c r="B47" s="2" t="s">
        <v>239</v>
      </c>
      <c r="C47" t="s">
        <v>244</v>
      </c>
      <c r="D47" t="s">
        <v>18</v>
      </c>
      <c r="E47" t="s">
        <v>245</v>
      </c>
      <c r="F47">
        <v>1</v>
      </c>
      <c r="G47" s="3"/>
      <c r="H47" s="3">
        <f t="shared" si="0"/>
        <v>0</v>
      </c>
      <c r="I47" t="s">
        <v>75</v>
      </c>
    </row>
    <row r="48" spans="1:10">
      <c r="A48" t="s">
        <v>13</v>
      </c>
      <c r="B48" s="2" t="s">
        <v>239</v>
      </c>
      <c r="C48" t="s">
        <v>162</v>
      </c>
      <c r="D48" t="s">
        <v>18</v>
      </c>
      <c r="E48" t="s">
        <v>163</v>
      </c>
      <c r="F48">
        <v>4</v>
      </c>
      <c r="G48" s="3"/>
      <c r="H48" s="3">
        <f t="shared" si="0"/>
        <v>0</v>
      </c>
    </row>
    <row r="49" spans="1:10">
      <c r="A49" t="s">
        <v>13</v>
      </c>
      <c r="C49" t="s">
        <v>26</v>
      </c>
      <c r="D49" t="s">
        <v>164</v>
      </c>
      <c r="E49" t="s">
        <v>165</v>
      </c>
      <c r="F49">
        <v>1</v>
      </c>
      <c r="G49" s="3">
        <v>0.5</v>
      </c>
      <c r="H49" s="3">
        <f t="shared" si="0"/>
        <v>0.5</v>
      </c>
      <c r="J49" t="s">
        <v>27</v>
      </c>
    </row>
    <row r="50" spans="1:10">
      <c r="C50" t="s">
        <v>166</v>
      </c>
      <c r="D50" t="s">
        <v>167</v>
      </c>
      <c r="E50" t="s">
        <v>168</v>
      </c>
      <c r="F50">
        <v>1</v>
      </c>
      <c r="G50" s="3"/>
      <c r="H50" s="3">
        <f t="shared" si="0"/>
        <v>0</v>
      </c>
    </row>
    <row r="51" spans="1:10">
      <c r="C51" t="s">
        <v>169</v>
      </c>
      <c r="D51" t="s">
        <v>167</v>
      </c>
      <c r="E51" t="s">
        <v>170</v>
      </c>
      <c r="F51">
        <v>1</v>
      </c>
      <c r="G51" s="3"/>
      <c r="H51" s="3">
        <f t="shared" si="0"/>
        <v>0</v>
      </c>
    </row>
    <row r="52" spans="1:10">
      <c r="C52" t="s">
        <v>171</v>
      </c>
      <c r="D52" t="s">
        <v>167</v>
      </c>
      <c r="E52" t="s">
        <v>172</v>
      </c>
      <c r="F52">
        <v>1</v>
      </c>
      <c r="G52" s="3"/>
      <c r="H52" s="3">
        <f t="shared" si="0"/>
        <v>0</v>
      </c>
    </row>
    <row r="53" spans="1:10">
      <c r="A53" t="s">
        <v>173</v>
      </c>
      <c r="B53" t="s">
        <v>174</v>
      </c>
      <c r="C53" t="s">
        <v>175</v>
      </c>
      <c r="D53" t="s">
        <v>176</v>
      </c>
      <c r="E53" t="s">
        <v>173</v>
      </c>
      <c r="F53">
        <v>4</v>
      </c>
      <c r="G53" s="3">
        <v>0.83</v>
      </c>
      <c r="H53" s="3">
        <f t="shared" si="0"/>
        <v>3.32</v>
      </c>
      <c r="I53" t="s">
        <v>177</v>
      </c>
      <c r="J53" t="s">
        <v>178</v>
      </c>
    </row>
    <row r="54" spans="1:10">
      <c r="A54" t="s">
        <v>179</v>
      </c>
      <c r="B54" t="s">
        <v>180</v>
      </c>
      <c r="C54" t="s">
        <v>12</v>
      </c>
      <c r="D54" t="s">
        <v>181</v>
      </c>
      <c r="E54" t="s">
        <v>179</v>
      </c>
      <c r="F54">
        <v>1</v>
      </c>
      <c r="G54" s="3">
        <v>2.68</v>
      </c>
      <c r="H54" s="3">
        <f t="shared" si="0"/>
        <v>2.68</v>
      </c>
      <c r="I54" t="s">
        <v>182</v>
      </c>
      <c r="J54" t="s">
        <v>183</v>
      </c>
    </row>
    <row r="55" spans="1:10">
      <c r="A55" t="s">
        <v>184</v>
      </c>
      <c r="B55" t="s">
        <v>185</v>
      </c>
      <c r="C55" t="s">
        <v>52</v>
      </c>
      <c r="D55" t="s">
        <v>186</v>
      </c>
      <c r="E55" t="s">
        <v>187</v>
      </c>
      <c r="F55">
        <v>1</v>
      </c>
      <c r="G55" s="3">
        <v>0.86</v>
      </c>
      <c r="H55" s="3">
        <f t="shared" si="0"/>
        <v>0.86</v>
      </c>
      <c r="I55" t="s">
        <v>188</v>
      </c>
      <c r="J55" t="s">
        <v>189</v>
      </c>
    </row>
    <row r="56" spans="1:10">
      <c r="A56" t="s">
        <v>190</v>
      </c>
      <c r="B56" t="s">
        <v>185</v>
      </c>
      <c r="C56" t="s">
        <v>43</v>
      </c>
      <c r="D56" t="s">
        <v>191</v>
      </c>
      <c r="E56" t="s">
        <v>192</v>
      </c>
      <c r="F56">
        <v>1</v>
      </c>
      <c r="G56" s="3">
        <v>0.71</v>
      </c>
      <c r="H56" s="3">
        <f t="shared" si="0"/>
        <v>0.71</v>
      </c>
      <c r="I56" t="s">
        <v>193</v>
      </c>
      <c r="J56" t="s">
        <v>194</v>
      </c>
    </row>
    <row r="57" spans="1:10">
      <c r="A57" t="s">
        <v>195</v>
      </c>
      <c r="B57" t="s">
        <v>196</v>
      </c>
      <c r="C57" t="s">
        <v>197</v>
      </c>
      <c r="D57" t="s">
        <v>6</v>
      </c>
      <c r="E57" t="s">
        <v>198</v>
      </c>
      <c r="F57">
        <v>1</v>
      </c>
      <c r="G57" s="3">
        <v>0.81</v>
      </c>
      <c r="H57" s="3">
        <f t="shared" si="0"/>
        <v>0.81</v>
      </c>
      <c r="J57" t="s">
        <v>199</v>
      </c>
    </row>
    <row r="58" spans="1:10">
      <c r="A58" t="s">
        <v>7</v>
      </c>
      <c r="C58" t="s">
        <v>200</v>
      </c>
      <c r="D58" t="s">
        <v>8</v>
      </c>
      <c r="E58" t="s">
        <v>201</v>
      </c>
      <c r="F58">
        <v>0</v>
      </c>
      <c r="G58" s="3">
        <v>19</v>
      </c>
      <c r="H58" s="3">
        <f t="shared" si="0"/>
        <v>0</v>
      </c>
      <c r="J58" t="s">
        <v>9</v>
      </c>
    </row>
    <row r="59" spans="1:10">
      <c r="A59" t="s">
        <v>54</v>
      </c>
      <c r="B59" t="s">
        <v>202</v>
      </c>
      <c r="C59" t="s">
        <v>203</v>
      </c>
      <c r="D59" t="s">
        <v>204</v>
      </c>
      <c r="E59" t="s">
        <v>205</v>
      </c>
      <c r="F59">
        <v>1</v>
      </c>
      <c r="G59" s="3">
        <v>1.54</v>
      </c>
      <c r="H59" s="3">
        <f t="shared" si="0"/>
        <v>1.54</v>
      </c>
      <c r="I59" t="s">
        <v>206</v>
      </c>
      <c r="J59" t="s">
        <v>55</v>
      </c>
    </row>
    <row r="60" spans="1:10">
      <c r="A60" t="s">
        <v>207</v>
      </c>
      <c r="B60" t="s">
        <v>208</v>
      </c>
      <c r="C60" t="s">
        <v>209</v>
      </c>
      <c r="D60" t="s">
        <v>210</v>
      </c>
      <c r="E60" t="s">
        <v>38</v>
      </c>
      <c r="F60">
        <v>1</v>
      </c>
      <c r="G60" s="3">
        <v>0.7</v>
      </c>
      <c r="H60" s="3">
        <f t="shared" si="0"/>
        <v>0.7</v>
      </c>
      <c r="I60" t="s">
        <v>211</v>
      </c>
      <c r="J60" t="s">
        <v>212</v>
      </c>
    </row>
    <row r="61" spans="1:10">
      <c r="A61" t="s">
        <v>213</v>
      </c>
      <c r="B61" t="s">
        <v>214</v>
      </c>
      <c r="C61" t="s">
        <v>215</v>
      </c>
      <c r="D61" t="s">
        <v>216</v>
      </c>
      <c r="E61" t="s">
        <v>217</v>
      </c>
      <c r="F61">
        <v>1</v>
      </c>
      <c r="G61" s="3">
        <v>7.79</v>
      </c>
      <c r="H61" s="3">
        <f t="shared" si="0"/>
        <v>7.79</v>
      </c>
      <c r="J61" t="s">
        <v>218</v>
      </c>
    </row>
    <row r="62" spans="1:10">
      <c r="A62" t="s">
        <v>219</v>
      </c>
      <c r="B62" t="s">
        <v>220</v>
      </c>
      <c r="C62" t="s">
        <v>221</v>
      </c>
      <c r="D62" t="s">
        <v>191</v>
      </c>
      <c r="E62" t="s">
        <v>222</v>
      </c>
      <c r="F62">
        <v>1</v>
      </c>
      <c r="G62" s="3">
        <v>17</v>
      </c>
      <c r="H62" s="3">
        <f t="shared" si="0"/>
        <v>17</v>
      </c>
      <c r="I62" t="s">
        <v>223</v>
      </c>
      <c r="J62" t="s">
        <v>224</v>
      </c>
    </row>
    <row r="63" spans="1:10">
      <c r="A63" t="s">
        <v>32</v>
      </c>
      <c r="C63" t="s">
        <v>225</v>
      </c>
      <c r="D63" t="s">
        <v>226</v>
      </c>
      <c r="E63" t="s">
        <v>33</v>
      </c>
      <c r="F63">
        <v>1</v>
      </c>
      <c r="G63" s="3">
        <v>19</v>
      </c>
      <c r="H63" s="3">
        <f t="shared" si="0"/>
        <v>19</v>
      </c>
    </row>
    <row r="64" spans="1:10">
      <c r="A64" t="s">
        <v>25</v>
      </c>
      <c r="B64" t="s">
        <v>227</v>
      </c>
      <c r="C64" t="s">
        <v>228</v>
      </c>
      <c r="D64" t="s">
        <v>229</v>
      </c>
      <c r="E64" t="s">
        <v>25</v>
      </c>
      <c r="F64">
        <v>1</v>
      </c>
      <c r="G64" s="3">
        <v>0.54</v>
      </c>
      <c r="H64" s="3">
        <f t="shared" si="0"/>
        <v>0.54</v>
      </c>
      <c r="J64" t="s">
        <v>230</v>
      </c>
    </row>
    <row r="65" spans="1:10">
      <c r="A65" t="s">
        <v>231</v>
      </c>
      <c r="C65" t="s">
        <v>28</v>
      </c>
      <c r="D65" t="s">
        <v>29</v>
      </c>
      <c r="E65" t="s">
        <v>232</v>
      </c>
      <c r="F65">
        <v>1</v>
      </c>
      <c r="G65" s="3">
        <v>4.2300000000000004</v>
      </c>
      <c r="H65" s="3">
        <f t="shared" si="0"/>
        <v>4.2300000000000004</v>
      </c>
      <c r="J65" t="s">
        <v>233</v>
      </c>
    </row>
    <row r="66" spans="1:10">
      <c r="A66" t="s">
        <v>49</v>
      </c>
      <c r="C66" t="s">
        <v>44</v>
      </c>
      <c r="D66" t="s">
        <v>29</v>
      </c>
      <c r="E66" t="s">
        <v>234</v>
      </c>
      <c r="F66">
        <v>1</v>
      </c>
      <c r="G66" s="3">
        <v>1.36</v>
      </c>
      <c r="H66" s="3">
        <f t="shared" si="0"/>
        <v>1.36</v>
      </c>
      <c r="J66" t="s">
        <v>235</v>
      </c>
    </row>
    <row r="68" spans="1:10">
      <c r="G68" s="2" t="s">
        <v>236</v>
      </c>
      <c r="H68" s="3">
        <f>SUM(H2:H66)</f>
        <v>74.680000000000007</v>
      </c>
    </row>
  </sheetData>
  <autoFilter ref="A1:I39" xr:uid="{DC814136-6A60-4155-8731-27BFDCD76417}">
    <sortState ref="A2:I39">
      <sortCondition ref="C1:C39"/>
    </sortState>
  </autoFilter>
  <sortState ref="A2:I38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2024-04-22T03:59:04Z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